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1AGF\7. Autónomos\V. LDF\"/>
    </mc:Choice>
  </mc:AlternateContent>
  <bookViews>
    <workbookView xWindow="0" yWindow="0" windowWidth="20490" windowHeight="7050"/>
  </bookViews>
  <sheets>
    <sheet name="EAEPE COG" sheetId="2" r:id="rId1"/>
  </sheets>
  <definedNames>
    <definedName name="_xlnm.Print_Area" localSheetId="0">'EAEPE COG'!$A$1:$J$162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0" i="2" l="1"/>
  <c r="G160" i="2"/>
  <c r="D160" i="2"/>
  <c r="F28" i="2" l="1"/>
  <c r="F18" i="2"/>
  <c r="G9" i="2"/>
  <c r="I57" i="2"/>
  <c r="I49" i="2"/>
  <c r="I18" i="2"/>
  <c r="I28" i="2"/>
  <c r="I30" i="2"/>
  <c r="I31" i="2"/>
  <c r="I32" i="2"/>
  <c r="I34" i="2"/>
  <c r="I35" i="2"/>
  <c r="I36" i="2"/>
  <c r="I37" i="2"/>
  <c r="I29" i="2"/>
  <c r="F37" i="2"/>
  <c r="F30" i="2"/>
  <c r="F31" i="2"/>
  <c r="F32" i="2"/>
  <c r="F33" i="2"/>
  <c r="F34" i="2"/>
  <c r="F35" i="2"/>
  <c r="F36" i="2"/>
  <c r="F29" i="2"/>
  <c r="I21" i="2"/>
  <c r="I22" i="2"/>
  <c r="I23" i="2"/>
  <c r="I24" i="2"/>
  <c r="I25" i="2"/>
  <c r="I26" i="2"/>
  <c r="I27" i="2"/>
  <c r="I17" i="2"/>
  <c r="I12" i="2"/>
  <c r="I14" i="2"/>
  <c r="I15" i="2"/>
  <c r="I16" i="2"/>
  <c r="I11" i="2"/>
  <c r="F12" i="2"/>
  <c r="F13" i="2"/>
  <c r="F14" i="2"/>
  <c r="F10" i="2" s="1"/>
  <c r="F15" i="2"/>
  <c r="F16" i="2"/>
  <c r="F17" i="2"/>
  <c r="F11" i="2"/>
  <c r="G28" i="2"/>
  <c r="E28" i="2"/>
  <c r="F20" i="2"/>
  <c r="F21" i="2"/>
  <c r="F22" i="2"/>
  <c r="F23" i="2"/>
  <c r="F24" i="2"/>
  <c r="F25" i="2"/>
  <c r="F26" i="2"/>
  <c r="F27" i="2"/>
  <c r="F19" i="2"/>
  <c r="D10" i="2"/>
  <c r="E62" i="2"/>
  <c r="F62" i="2"/>
  <c r="G62" i="2"/>
  <c r="H62" i="2"/>
  <c r="D62" i="2"/>
  <c r="E58" i="2"/>
  <c r="F58" i="2"/>
  <c r="G58" i="2"/>
  <c r="H58" i="2"/>
  <c r="D58" i="2"/>
  <c r="E48" i="2"/>
  <c r="F48" i="2"/>
  <c r="G48" i="2"/>
  <c r="H48" i="2"/>
  <c r="D48" i="2"/>
  <c r="E38" i="2"/>
  <c r="F38" i="2"/>
  <c r="G38" i="2"/>
  <c r="H38" i="2"/>
  <c r="D38" i="2"/>
  <c r="H28" i="2"/>
  <c r="D28" i="2"/>
  <c r="E18" i="2"/>
  <c r="G18" i="2"/>
  <c r="H18" i="2"/>
  <c r="E10" i="2"/>
  <c r="G10" i="2"/>
  <c r="H10" i="2"/>
  <c r="D18" i="2"/>
  <c r="I48" i="2" l="1"/>
  <c r="I9" i="2" s="1"/>
  <c r="I160" i="2" s="1"/>
  <c r="I10" i="2"/>
  <c r="D9" i="2"/>
  <c r="H9" i="2"/>
  <c r="E9" i="2"/>
  <c r="F9" i="2" l="1"/>
  <c r="F160" i="2" s="1"/>
  <c r="E160" i="2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<sst xmlns="http://schemas.openxmlformats.org/spreadsheetml/2006/main" count="163" uniqueCount="90">
  <si>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</si>
  <si>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</si>
  <si>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</si>
  <si>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</si>
  <si>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</si>
  <si>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</si>
  <si>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</si>
  <si>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</si>
  <si>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</si>
  <si>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</si>
  <si>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</si>
  <si>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</si>
  <si>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</si>
  <si>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</si>
  <si>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</si>
  <si>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</si>
  <si>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</si>
  <si>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</si>
  <si>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</si>
  <si>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</si>
  <si>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</si>
  <si>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</si>
  <si>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</si>
  <si>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</si>
  <si>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</si>
  <si>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</si>
  <si>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</si>
  <si>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</si>
  <si>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</si>
  <si>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</si>
  <si>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</si>
  <si>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</si>
  <si>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</si>
  <si>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</si>
  <si>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</si>
  <si>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</si>
  <si>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</si>
  <si>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</si>
  <si>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</si>
  <si>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</si>
  <si>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</si>
  <si>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</si>
  <si>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</si>
  <si>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</si>
  <si>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</si>
  <si>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</si>
  <si>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</si>
  <si>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</si>
  <si>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</si>
  <si>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</si>
  <si>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</si>
  <si>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</si>
  <si>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</si>
  <si>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</si>
  <si>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</si>
  <si>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</si>
  <si>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</si>
  <si>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</si>
  <si>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</si>
  <si>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</si>
  <si>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</si>
  <si>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</si>
  <si>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</si>
  <si>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</si>
  <si>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</si>
  <si>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</si>
  <si>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</si>
  <si>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</si>
  <si>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</si>
  <si>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</si>
  <si>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</si>
  <si>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</si>
  <si>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</si>
  <si>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</si>
  <si>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</si>
  <si>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</si>
  <si>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</si>
  <si>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</si>
  <si>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</si>
  <si>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</si>
  <si>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</si>
  <si>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</si>
  <si>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</si>
  <si>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</si>
  <si>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</si>
  <si>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</si>
  <si>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</si>
  <si>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marzo de 2021 (b)</t>
  </si>
  <si>
    <t>ASEC_EAEPEDCOG_1erTRIM_Z11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</si>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</sst>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164" fontId="5" fillId="0" borderId="17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topLeftCell="A144" zoomScale="90" zoomScaleNormal="90" workbookViewId="0">
      <selection activeCell="H160" sqref="H160"/>
    </sheetView>
  </sheetViews>
  <sheetFormatPr baseColWidth="10" defaultColWidth="11.42578125" defaultRowHeight="12" x14ac:dyDescent="0.2"/>
  <cols>
    <col min="1" max="1" width="1" style="2" customWidth="1"/>
    <col min="2" max="2" width="13.5703125" style="2" customWidth="1"/>
    <col min="3" max="3" width="43.140625" style="2" customWidth="1"/>
    <col min="4" max="4" width="14.42578125" style="2" bestFit="1" customWidth="1"/>
    <col min="5" max="5" width="13.5703125" style="2" customWidth="1"/>
    <col min="6" max="9" width="14.42578125" style="2" bestFit="1" customWidth="1"/>
    <col min="10" max="10" width="0.7109375" style="2" customWidth="1"/>
    <col min="11" max="16384" width="11.425781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25" t="s">
        <v>89</v>
      </c>
      <c r="C2" s="26"/>
      <c r="D2" s="26"/>
      <c r="E2" s="26"/>
      <c r="F2" s="26"/>
      <c r="G2" s="26"/>
      <c r="H2" s="26"/>
      <c r="I2" s="27"/>
    </row>
    <row r="3" spans="2:10" x14ac:dyDescent="0.2">
      <c r="B3" s="28" t="s">
        <v>0</v>
      </c>
      <c r="C3" s="29"/>
      <c r="D3" s="29"/>
      <c r="E3" s="29"/>
      <c r="F3" s="29"/>
      <c r="G3" s="29"/>
      <c r="H3" s="29"/>
      <c r="I3" s="30"/>
    </row>
    <row r="4" spans="2:10" x14ac:dyDescent="0.2">
      <c r="B4" s="28" t="s">
        <v>1</v>
      </c>
      <c r="C4" s="29"/>
      <c r="D4" s="29"/>
      <c r="E4" s="29"/>
      <c r="F4" s="29"/>
      <c r="G4" s="29"/>
      <c r="H4" s="29"/>
      <c r="I4" s="30"/>
    </row>
    <row r="5" spans="2:10" x14ac:dyDescent="0.2">
      <c r="B5" s="28" t="s">
        <v>87</v>
      </c>
      <c r="C5" s="29"/>
      <c r="D5" s="29"/>
      <c r="E5" s="29"/>
      <c r="F5" s="29"/>
      <c r="G5" s="29"/>
      <c r="H5" s="29"/>
      <c r="I5" s="30"/>
    </row>
    <row r="6" spans="2:10" ht="12.75" thickBot="1" x14ac:dyDescent="0.25">
      <c r="B6" s="31" t="s">
        <v>2</v>
      </c>
      <c r="C6" s="32"/>
      <c r="D6" s="32"/>
      <c r="E6" s="32"/>
      <c r="F6" s="32"/>
      <c r="G6" s="32"/>
      <c r="H6" s="32"/>
      <c r="I6" s="33"/>
    </row>
    <row r="7" spans="2:10" ht="24.75" customHeight="1" thickBot="1" x14ac:dyDescent="0.25">
      <c r="B7" s="25" t="s">
        <v>3</v>
      </c>
      <c r="C7" s="34"/>
      <c r="D7" s="36" t="s">
        <v>4</v>
      </c>
      <c r="E7" s="37"/>
      <c r="F7" s="37"/>
      <c r="G7" s="37"/>
      <c r="H7" s="38"/>
      <c r="I7" s="39" t="s">
        <v>5</v>
      </c>
    </row>
    <row r="8" spans="2:10" ht="24.75" thickBot="1" x14ac:dyDescent="0.25">
      <c r="B8" s="31"/>
      <c r="C8" s="35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40"/>
    </row>
    <row r="9" spans="2:10" x14ac:dyDescent="0.2">
      <c r="B9" s="41" t="s">
        <v>11</v>
      </c>
      <c r="C9" s="42"/>
      <c r="D9" s="19">
        <f>D10+D18+D28+D38+D48+D58+D62+D71+D75</f>
        <v>28374400</v>
      </c>
      <c r="E9" s="22">
        <f t="shared" ref="E9:H9" si="0">E10+E18+E28+E38+E48+E58+E62+E71+E75</f>
        <v>421729.06</v>
      </c>
      <c r="F9" s="20">
        <f>+D9+E9</f>
        <v>28796129.059999999</v>
      </c>
      <c r="G9" s="20">
        <f>G10+G18+G28+G38+G48+G57+G62+G71+G75</f>
        <v>6095807.46</v>
      </c>
      <c r="H9" s="20">
        <f t="shared" si="0"/>
        <v>5750075.4199999999</v>
      </c>
      <c r="I9" s="5">
        <f>+I10+I18+I28+I48</f>
        <v>22700321.600000001</v>
      </c>
    </row>
    <row r="10" spans="2:10" x14ac:dyDescent="0.2">
      <c r="B10" s="43" t="s">
        <v>12</v>
      </c>
      <c r="C10" s="44"/>
      <c r="D10" s="6">
        <f>SUM(D11:D17)</f>
        <v>22567265</v>
      </c>
      <c r="E10" s="9">
        <f t="shared" ref="E10:I10" si="1">SUM(E11:E17)</f>
        <v>0</v>
      </c>
      <c r="F10" s="6">
        <f t="shared" si="1"/>
        <v>22567265</v>
      </c>
      <c r="G10" s="6">
        <f t="shared" si="1"/>
        <v>4876027.4499999993</v>
      </c>
      <c r="H10" s="6">
        <f t="shared" si="1"/>
        <v>4535000.71</v>
      </c>
      <c r="I10" s="6">
        <f t="shared" si="1"/>
        <v>17691237.550000001</v>
      </c>
    </row>
    <row r="11" spans="2:10" ht="24" x14ac:dyDescent="0.2">
      <c r="B11" s="7"/>
      <c r="C11" s="8" t="s">
        <v>13</v>
      </c>
      <c r="D11" s="6">
        <v>9509635.0800000001</v>
      </c>
      <c r="E11" s="9">
        <v>0</v>
      </c>
      <c r="F11" s="9">
        <f>+D11+E11</f>
        <v>9509635.0800000001</v>
      </c>
      <c r="G11" s="6">
        <v>2401332.23</v>
      </c>
      <c r="H11" s="6">
        <v>2401332.23</v>
      </c>
      <c r="I11" s="6">
        <f>+F11-H11</f>
        <v>7108302.8499999996</v>
      </c>
    </row>
    <row r="12" spans="2:10" ht="22.9" customHeight="1" x14ac:dyDescent="0.2">
      <c r="B12" s="7"/>
      <c r="C12" s="8" t="s">
        <v>14</v>
      </c>
      <c r="D12" s="6">
        <v>7858946</v>
      </c>
      <c r="E12" s="9">
        <v>0</v>
      </c>
      <c r="F12" s="9">
        <f t="shared" ref="F12:F17" si="2">+D12+E12</f>
        <v>7858946</v>
      </c>
      <c r="G12" s="6">
        <v>1678770.44</v>
      </c>
      <c r="H12" s="6">
        <v>1678770.44</v>
      </c>
      <c r="I12" s="6">
        <f t="shared" ref="I12:I16" si="3">+F12-H12</f>
        <v>6180175.5600000005</v>
      </c>
    </row>
    <row r="13" spans="2:10" x14ac:dyDescent="0.2">
      <c r="B13" s="7"/>
      <c r="C13" s="8" t="s">
        <v>15</v>
      </c>
      <c r="D13" s="6">
        <v>1501057.92</v>
      </c>
      <c r="E13" s="9">
        <v>0</v>
      </c>
      <c r="F13" s="9">
        <f t="shared" si="2"/>
        <v>1501057.92</v>
      </c>
      <c r="G13" s="6">
        <v>347461.17</v>
      </c>
      <c r="H13" s="6">
        <v>6434.43</v>
      </c>
      <c r="I13" s="6">
        <v>1153596.75</v>
      </c>
    </row>
    <row r="14" spans="2:10" x14ac:dyDescent="0.2">
      <c r="B14" s="7"/>
      <c r="C14" s="8" t="s">
        <v>16</v>
      </c>
      <c r="D14" s="6">
        <v>2434326.96</v>
      </c>
      <c r="E14" s="9">
        <v>0</v>
      </c>
      <c r="F14" s="9">
        <f t="shared" si="2"/>
        <v>2434326.96</v>
      </c>
      <c r="G14" s="6">
        <v>205900.18</v>
      </c>
      <c r="H14" s="6">
        <v>205900.18</v>
      </c>
      <c r="I14" s="6">
        <f t="shared" si="3"/>
        <v>2228426.7799999998</v>
      </c>
    </row>
    <row r="15" spans="2:10" x14ac:dyDescent="0.2">
      <c r="B15" s="7"/>
      <c r="C15" s="8" t="s">
        <v>17</v>
      </c>
      <c r="D15" s="6">
        <v>963299.04</v>
      </c>
      <c r="E15" s="9">
        <v>0</v>
      </c>
      <c r="F15" s="9">
        <f t="shared" si="2"/>
        <v>963299.04</v>
      </c>
      <c r="G15" s="6">
        <v>242563.43</v>
      </c>
      <c r="H15" s="6">
        <v>242563.43</v>
      </c>
      <c r="I15" s="6">
        <f t="shared" si="3"/>
        <v>720735.6100000001</v>
      </c>
    </row>
    <row r="16" spans="2:10" x14ac:dyDescent="0.2">
      <c r="B16" s="7"/>
      <c r="C16" s="8" t="s">
        <v>18</v>
      </c>
      <c r="D16" s="6">
        <v>300000</v>
      </c>
      <c r="E16" s="9">
        <v>0</v>
      </c>
      <c r="F16" s="9">
        <f t="shared" si="2"/>
        <v>300000</v>
      </c>
      <c r="G16" s="6">
        <v>0</v>
      </c>
      <c r="H16" s="6">
        <v>0</v>
      </c>
      <c r="I16" s="6">
        <f t="shared" si="3"/>
        <v>300000</v>
      </c>
    </row>
    <row r="17" spans="2:11" x14ac:dyDescent="0.2">
      <c r="B17" s="7"/>
      <c r="C17" s="8" t="s">
        <v>19</v>
      </c>
      <c r="D17" s="6">
        <v>0</v>
      </c>
      <c r="E17" s="9">
        <v>0</v>
      </c>
      <c r="F17" s="9">
        <f t="shared" si="2"/>
        <v>0</v>
      </c>
      <c r="G17" s="6">
        <v>0</v>
      </c>
      <c r="H17" s="6">
        <v>0</v>
      </c>
      <c r="I17" s="6">
        <f>+F17-H17</f>
        <v>0</v>
      </c>
    </row>
    <row r="18" spans="2:11" x14ac:dyDescent="0.2">
      <c r="B18" s="43" t="s">
        <v>20</v>
      </c>
      <c r="C18" s="44"/>
      <c r="D18" s="6">
        <f>+SUM(D19:D27)</f>
        <v>1050000</v>
      </c>
      <c r="E18" s="9">
        <f t="shared" ref="E18:I18" si="4">+SUM(E19:E27)</f>
        <v>0</v>
      </c>
      <c r="F18" s="6">
        <f>+D18-E18</f>
        <v>1050000</v>
      </c>
      <c r="G18" s="6">
        <f t="shared" si="4"/>
        <v>423013.15</v>
      </c>
      <c r="H18" s="6">
        <f t="shared" si="4"/>
        <v>418681.85000000003</v>
      </c>
      <c r="I18" s="6">
        <f t="shared" si="4"/>
        <v>626986.85000000009</v>
      </c>
    </row>
    <row r="19" spans="2:11" ht="24" x14ac:dyDescent="0.2">
      <c r="B19" s="7"/>
      <c r="C19" s="8" t="s">
        <v>21</v>
      </c>
      <c r="D19" s="6">
        <v>215034.95</v>
      </c>
      <c r="E19" s="9">
        <v>88566.88</v>
      </c>
      <c r="F19" s="9">
        <f>+D19+E19</f>
        <v>303601.83</v>
      </c>
      <c r="G19" s="9">
        <v>160080.21</v>
      </c>
      <c r="H19" s="6">
        <v>160024.21</v>
      </c>
      <c r="I19" s="6">
        <v>143521.62</v>
      </c>
      <c r="K19" s="14"/>
    </row>
    <row r="20" spans="2:11" x14ac:dyDescent="0.2">
      <c r="B20" s="7"/>
      <c r="C20" s="8" t="s">
        <v>22</v>
      </c>
      <c r="D20" s="6">
        <v>325590.51</v>
      </c>
      <c r="E20" s="9">
        <v>2724</v>
      </c>
      <c r="F20" s="9">
        <f t="shared" ref="F20:F27" si="5">+D20+E20</f>
        <v>328314.51</v>
      </c>
      <c r="G20" s="9">
        <v>140073.23000000001</v>
      </c>
      <c r="H20" s="6">
        <v>135797.93</v>
      </c>
      <c r="I20" s="6">
        <v>188241.28</v>
      </c>
    </row>
    <row r="21" spans="2:11" ht="24" x14ac:dyDescent="0.2">
      <c r="B21" s="7"/>
      <c r="C21" s="8" t="s">
        <v>23</v>
      </c>
      <c r="D21" s="6">
        <v>0</v>
      </c>
      <c r="E21" s="9">
        <v>0</v>
      </c>
      <c r="F21" s="9">
        <f t="shared" si="5"/>
        <v>0</v>
      </c>
      <c r="G21" s="9">
        <v>0</v>
      </c>
      <c r="H21" s="6">
        <v>0</v>
      </c>
      <c r="I21" s="6">
        <f t="shared" ref="I21:I27" si="6">+F21-H21</f>
        <v>0</v>
      </c>
    </row>
    <row r="22" spans="2:11" ht="24" x14ac:dyDescent="0.2">
      <c r="B22" s="7"/>
      <c r="C22" s="8" t="s">
        <v>24</v>
      </c>
      <c r="D22" s="6">
        <v>112745.56</v>
      </c>
      <c r="E22" s="9">
        <v>-80597.06</v>
      </c>
      <c r="F22" s="9">
        <f t="shared" si="5"/>
        <v>32148.5</v>
      </c>
      <c r="G22" s="9">
        <v>30716.799999999999</v>
      </c>
      <c r="H22" s="6">
        <v>30716.799999999999</v>
      </c>
      <c r="I22" s="6">
        <f t="shared" si="6"/>
        <v>1431.7000000000007</v>
      </c>
    </row>
    <row r="23" spans="2:11" ht="23.45" customHeight="1" x14ac:dyDescent="0.2">
      <c r="B23" s="7"/>
      <c r="C23" s="8" t="s">
        <v>25</v>
      </c>
      <c r="D23" s="6">
        <v>3975.21</v>
      </c>
      <c r="E23" s="9">
        <v>500</v>
      </c>
      <c r="F23" s="9">
        <f t="shared" si="5"/>
        <v>4475.21</v>
      </c>
      <c r="G23" s="9">
        <v>442.38</v>
      </c>
      <c r="H23" s="6">
        <v>442.38</v>
      </c>
      <c r="I23" s="6">
        <f t="shared" si="6"/>
        <v>4032.83</v>
      </c>
    </row>
    <row r="24" spans="2:11" x14ac:dyDescent="0.2">
      <c r="B24" s="7"/>
      <c r="C24" s="8" t="s">
        <v>26</v>
      </c>
      <c r="D24" s="6">
        <v>295703.93</v>
      </c>
      <c r="E24" s="9">
        <v>-50652.81</v>
      </c>
      <c r="F24" s="9">
        <f t="shared" si="5"/>
        <v>245051.12</v>
      </c>
      <c r="G24" s="9">
        <v>59929.94</v>
      </c>
      <c r="H24" s="9">
        <v>59929.94</v>
      </c>
      <c r="I24" s="6">
        <f t="shared" si="6"/>
        <v>185121.18</v>
      </c>
    </row>
    <row r="25" spans="2:11" ht="24" x14ac:dyDescent="0.2">
      <c r="B25" s="7"/>
      <c r="C25" s="8" t="s">
        <v>27</v>
      </c>
      <c r="D25" s="6">
        <v>16461.560000000001</v>
      </c>
      <c r="E25" s="9">
        <v>0</v>
      </c>
      <c r="F25" s="9">
        <f t="shared" si="5"/>
        <v>16461.560000000001</v>
      </c>
      <c r="G25" s="9">
        <v>0</v>
      </c>
      <c r="H25" s="9">
        <v>0</v>
      </c>
      <c r="I25" s="6">
        <f t="shared" si="6"/>
        <v>16461.560000000001</v>
      </c>
    </row>
    <row r="26" spans="2:11" x14ac:dyDescent="0.2">
      <c r="B26" s="7"/>
      <c r="C26" s="8" t="s">
        <v>28</v>
      </c>
      <c r="D26" s="6">
        <v>0</v>
      </c>
      <c r="E26" s="9">
        <v>0</v>
      </c>
      <c r="F26" s="9">
        <f t="shared" si="5"/>
        <v>0</v>
      </c>
      <c r="G26" s="9">
        <v>0</v>
      </c>
      <c r="H26" s="9">
        <v>0</v>
      </c>
      <c r="I26" s="6">
        <f t="shared" si="6"/>
        <v>0</v>
      </c>
    </row>
    <row r="27" spans="2:11" ht="24" x14ac:dyDescent="0.2">
      <c r="B27" s="7"/>
      <c r="C27" s="8" t="s">
        <v>29</v>
      </c>
      <c r="D27" s="6">
        <v>80488.28</v>
      </c>
      <c r="E27" s="9">
        <v>39458.99</v>
      </c>
      <c r="F27" s="9">
        <f t="shared" si="5"/>
        <v>119947.26999999999</v>
      </c>
      <c r="G27" s="9">
        <v>31770.59</v>
      </c>
      <c r="H27" s="9">
        <v>31770.59</v>
      </c>
      <c r="I27" s="6">
        <f t="shared" si="6"/>
        <v>88176.68</v>
      </c>
    </row>
    <row r="28" spans="2:11" x14ac:dyDescent="0.2">
      <c r="B28" s="43" t="s">
        <v>30</v>
      </c>
      <c r="C28" s="44"/>
      <c r="D28" s="6">
        <f>+SUM(D29:D37)</f>
        <v>4757135.0000000009</v>
      </c>
      <c r="E28" s="6">
        <f t="shared" ref="E28:I28" si="7">+SUM(E29:E37)</f>
        <v>0</v>
      </c>
      <c r="F28" s="6">
        <f>+D28-E28</f>
        <v>4757135.0000000009</v>
      </c>
      <c r="G28" s="6">
        <f>+SUM(G29:G37)</f>
        <v>796766.8600000001</v>
      </c>
      <c r="H28" s="9">
        <f t="shared" si="7"/>
        <v>796392.8600000001</v>
      </c>
      <c r="I28" s="9">
        <f t="shared" si="7"/>
        <v>3960368.1400000006</v>
      </c>
    </row>
    <row r="29" spans="2:11" x14ac:dyDescent="0.2">
      <c r="B29" s="7"/>
      <c r="C29" s="8" t="s">
        <v>31</v>
      </c>
      <c r="D29" s="6">
        <v>228405.19</v>
      </c>
      <c r="E29" s="9">
        <v>15359.6</v>
      </c>
      <c r="F29" s="9">
        <f>+D29+E29</f>
        <v>243764.79</v>
      </c>
      <c r="G29" s="9">
        <v>60845.06</v>
      </c>
      <c r="H29" s="9">
        <v>60845.06</v>
      </c>
      <c r="I29" s="6">
        <f>+F29-H29</f>
        <v>182919.73</v>
      </c>
    </row>
    <row r="30" spans="2:11" x14ac:dyDescent="0.2">
      <c r="B30" s="7"/>
      <c r="C30" s="8" t="s">
        <v>32</v>
      </c>
      <c r="D30" s="6">
        <v>985685.61</v>
      </c>
      <c r="E30" s="9">
        <v>24677</v>
      </c>
      <c r="F30" s="9">
        <f t="shared" ref="F30:F36" si="8">+D30+E30</f>
        <v>1010362.61</v>
      </c>
      <c r="G30" s="9">
        <v>251664.36</v>
      </c>
      <c r="H30" s="9">
        <v>251664.36</v>
      </c>
      <c r="I30" s="6">
        <f t="shared" ref="I30:I37" si="9">+F30-H30</f>
        <v>758698.25</v>
      </c>
    </row>
    <row r="31" spans="2:11" ht="24" x14ac:dyDescent="0.2">
      <c r="B31" s="7"/>
      <c r="C31" s="8" t="s">
        <v>33</v>
      </c>
      <c r="D31" s="6">
        <v>1628676.69</v>
      </c>
      <c r="E31" s="9">
        <v>-184175.08</v>
      </c>
      <c r="F31" s="9">
        <f t="shared" si="8"/>
        <v>1444501.6099999999</v>
      </c>
      <c r="G31" s="9">
        <v>114767.2</v>
      </c>
      <c r="H31" s="9">
        <v>114767.2</v>
      </c>
      <c r="I31" s="6">
        <f t="shared" si="9"/>
        <v>1329734.4099999999</v>
      </c>
    </row>
    <row r="32" spans="2:11" x14ac:dyDescent="0.2">
      <c r="B32" s="7"/>
      <c r="C32" s="8" t="s">
        <v>34</v>
      </c>
      <c r="D32" s="6">
        <v>38341.81</v>
      </c>
      <c r="E32" s="9">
        <v>400</v>
      </c>
      <c r="F32" s="9">
        <f t="shared" si="8"/>
        <v>38741.81</v>
      </c>
      <c r="G32" s="9">
        <v>8422.57</v>
      </c>
      <c r="H32" s="9">
        <v>8422.57</v>
      </c>
      <c r="I32" s="6">
        <f t="shared" si="9"/>
        <v>30319.239999999998</v>
      </c>
    </row>
    <row r="33" spans="2:9" ht="24" x14ac:dyDescent="0.2">
      <c r="B33" s="7"/>
      <c r="C33" s="8" t="s">
        <v>35</v>
      </c>
      <c r="D33" s="6">
        <v>281715.15999999997</v>
      </c>
      <c r="E33" s="9">
        <v>198632.25</v>
      </c>
      <c r="F33" s="9">
        <f t="shared" si="8"/>
        <v>480347.41</v>
      </c>
      <c r="G33" s="9">
        <v>271236.94</v>
      </c>
      <c r="H33" s="9">
        <v>270862.94</v>
      </c>
      <c r="I33" s="6">
        <v>209110.47</v>
      </c>
    </row>
    <row r="34" spans="2:9" x14ac:dyDescent="0.2">
      <c r="B34" s="7"/>
      <c r="C34" s="8" t="s">
        <v>36</v>
      </c>
      <c r="D34" s="6">
        <v>537197.76</v>
      </c>
      <c r="E34" s="9">
        <v>0</v>
      </c>
      <c r="F34" s="9">
        <f t="shared" si="8"/>
        <v>537197.76</v>
      </c>
      <c r="G34" s="9">
        <v>22040</v>
      </c>
      <c r="H34" s="9">
        <v>22040</v>
      </c>
      <c r="I34" s="6">
        <f t="shared" si="9"/>
        <v>515157.76000000001</v>
      </c>
    </row>
    <row r="35" spans="2:9" x14ac:dyDescent="0.2">
      <c r="B35" s="7"/>
      <c r="C35" s="8" t="s">
        <v>37</v>
      </c>
      <c r="D35" s="6">
        <v>459271.41</v>
      </c>
      <c r="E35" s="9">
        <v>-70813.61</v>
      </c>
      <c r="F35" s="9">
        <f t="shared" si="8"/>
        <v>388457.8</v>
      </c>
      <c r="G35" s="9">
        <v>3748.43</v>
      </c>
      <c r="H35" s="9">
        <v>3748.43</v>
      </c>
      <c r="I35" s="6">
        <f t="shared" si="9"/>
        <v>384709.37</v>
      </c>
    </row>
    <row r="36" spans="2:9" x14ac:dyDescent="0.2">
      <c r="B36" s="7"/>
      <c r="C36" s="8" t="s">
        <v>38</v>
      </c>
      <c r="D36" s="6">
        <v>376225.82</v>
      </c>
      <c r="E36" s="9">
        <v>-4959.6000000000004</v>
      </c>
      <c r="F36" s="9">
        <f t="shared" si="8"/>
        <v>371266.22000000003</v>
      </c>
      <c r="G36" s="9">
        <v>0</v>
      </c>
      <c r="H36" s="9">
        <v>0</v>
      </c>
      <c r="I36" s="6">
        <f t="shared" si="9"/>
        <v>371266.22000000003</v>
      </c>
    </row>
    <row r="37" spans="2:9" x14ac:dyDescent="0.2">
      <c r="B37" s="7"/>
      <c r="C37" s="8" t="s">
        <v>39</v>
      </c>
      <c r="D37" s="6">
        <v>221615.55</v>
      </c>
      <c r="E37" s="9">
        <v>20879.439999999999</v>
      </c>
      <c r="F37" s="9">
        <f>+D37+E37</f>
        <v>242494.99</v>
      </c>
      <c r="G37" s="9">
        <v>64042.3</v>
      </c>
      <c r="H37" s="9">
        <v>64042.3</v>
      </c>
      <c r="I37" s="6">
        <f t="shared" si="9"/>
        <v>178452.69</v>
      </c>
    </row>
    <row r="38" spans="2:9" ht="25.5" customHeight="1" x14ac:dyDescent="0.2">
      <c r="B38" s="23" t="s">
        <v>40</v>
      </c>
      <c r="C38" s="24"/>
      <c r="D38" s="6">
        <f>+SUM(D39:D47)</f>
        <v>0</v>
      </c>
      <c r="E38" s="9">
        <f t="shared" ref="E38:H38" si="10">+SUM(E39:E47)</f>
        <v>0</v>
      </c>
      <c r="F38" s="6">
        <f t="shared" si="10"/>
        <v>0</v>
      </c>
      <c r="G38" s="6">
        <f t="shared" si="10"/>
        <v>0</v>
      </c>
      <c r="H38" s="9">
        <f t="shared" si="10"/>
        <v>0</v>
      </c>
      <c r="I38" s="6">
        <v>0</v>
      </c>
    </row>
    <row r="39" spans="2:9" ht="24" x14ac:dyDescent="0.2">
      <c r="B39" s="7"/>
      <c r="C39" s="8" t="s">
        <v>41</v>
      </c>
      <c r="D39" s="6">
        <v>0</v>
      </c>
      <c r="E39" s="9">
        <v>0</v>
      </c>
      <c r="F39" s="9">
        <v>0</v>
      </c>
      <c r="G39" s="6">
        <v>0</v>
      </c>
      <c r="H39" s="6">
        <v>0</v>
      </c>
      <c r="I39" s="6">
        <v>0</v>
      </c>
    </row>
    <row r="40" spans="2:9" x14ac:dyDescent="0.2">
      <c r="B40" s="7"/>
      <c r="C40" s="8" t="s">
        <v>42</v>
      </c>
      <c r="D40" s="6">
        <v>0</v>
      </c>
      <c r="E40" s="9">
        <v>0</v>
      </c>
      <c r="F40" s="9">
        <v>0</v>
      </c>
      <c r="G40" s="6">
        <v>0</v>
      </c>
      <c r="H40" s="6">
        <v>0</v>
      </c>
      <c r="I40" s="6">
        <v>0</v>
      </c>
    </row>
    <row r="41" spans="2:9" x14ac:dyDescent="0.2">
      <c r="B41" s="7"/>
      <c r="C41" s="8" t="s">
        <v>43</v>
      </c>
      <c r="D41" s="6">
        <v>0</v>
      </c>
      <c r="E41" s="9">
        <v>0</v>
      </c>
      <c r="F41" s="9">
        <v>0</v>
      </c>
      <c r="G41" s="6">
        <v>0</v>
      </c>
      <c r="H41" s="6">
        <v>0</v>
      </c>
      <c r="I41" s="6">
        <v>0</v>
      </c>
    </row>
    <row r="42" spans="2:9" x14ac:dyDescent="0.2">
      <c r="B42" s="7"/>
      <c r="C42" s="8" t="s">
        <v>44</v>
      </c>
      <c r="D42" s="6">
        <v>0</v>
      </c>
      <c r="E42" s="9">
        <v>0</v>
      </c>
      <c r="F42" s="9">
        <v>0</v>
      </c>
      <c r="G42" s="6">
        <v>0</v>
      </c>
      <c r="H42" s="6">
        <v>0</v>
      </c>
      <c r="I42" s="6">
        <v>0</v>
      </c>
    </row>
    <row r="43" spans="2:9" x14ac:dyDescent="0.2">
      <c r="B43" s="7"/>
      <c r="C43" s="8" t="s">
        <v>45</v>
      </c>
      <c r="D43" s="6">
        <v>0</v>
      </c>
      <c r="E43" s="9">
        <v>0</v>
      </c>
      <c r="F43" s="9">
        <v>0</v>
      </c>
      <c r="G43" s="6">
        <v>0</v>
      </c>
      <c r="H43" s="6">
        <v>0</v>
      </c>
      <c r="I43" s="6">
        <v>0</v>
      </c>
    </row>
    <row r="44" spans="2:9" ht="24" x14ac:dyDescent="0.2">
      <c r="B44" s="7"/>
      <c r="C44" s="8" t="s">
        <v>46</v>
      </c>
      <c r="D44" s="6">
        <v>0</v>
      </c>
      <c r="E44" s="9">
        <v>0</v>
      </c>
      <c r="F44" s="9">
        <v>0</v>
      </c>
      <c r="G44" s="6">
        <v>0</v>
      </c>
      <c r="H44" s="6">
        <v>0</v>
      </c>
      <c r="I44" s="6">
        <v>0</v>
      </c>
    </row>
    <row r="45" spans="2:9" x14ac:dyDescent="0.2">
      <c r="B45" s="7"/>
      <c r="C45" s="8" t="s">
        <v>47</v>
      </c>
      <c r="D45" s="6">
        <v>0</v>
      </c>
      <c r="E45" s="9">
        <v>0</v>
      </c>
      <c r="F45" s="9">
        <v>0</v>
      </c>
      <c r="G45" s="6">
        <v>0</v>
      </c>
      <c r="H45" s="6">
        <v>0</v>
      </c>
      <c r="I45" s="6">
        <v>0</v>
      </c>
    </row>
    <row r="46" spans="2:9" x14ac:dyDescent="0.2">
      <c r="B46" s="7"/>
      <c r="C46" s="8" t="s">
        <v>48</v>
      </c>
      <c r="D46" s="6">
        <v>0</v>
      </c>
      <c r="E46" s="9">
        <v>0</v>
      </c>
      <c r="F46" s="9">
        <v>0</v>
      </c>
      <c r="G46" s="6">
        <v>0</v>
      </c>
      <c r="H46" s="6">
        <v>0</v>
      </c>
      <c r="I46" s="6">
        <v>0</v>
      </c>
    </row>
    <row r="47" spans="2:9" x14ac:dyDescent="0.2">
      <c r="B47" s="7"/>
      <c r="C47" s="8" t="s">
        <v>49</v>
      </c>
      <c r="D47" s="6">
        <v>0</v>
      </c>
      <c r="E47" s="9">
        <v>0</v>
      </c>
      <c r="F47" s="9">
        <v>0</v>
      </c>
      <c r="G47" s="6">
        <v>0</v>
      </c>
      <c r="H47" s="6">
        <v>0</v>
      </c>
      <c r="I47" s="6">
        <v>0</v>
      </c>
    </row>
    <row r="48" spans="2:9" ht="25.5" customHeight="1" x14ac:dyDescent="0.2">
      <c r="B48" s="23" t="s">
        <v>50</v>
      </c>
      <c r="C48" s="24"/>
      <c r="D48" s="6">
        <f>+SUM(D49:D57)</f>
        <v>0</v>
      </c>
      <c r="E48" s="9">
        <f t="shared" ref="E48:I48" si="11">+SUM(E49:E57)</f>
        <v>421729.06</v>
      </c>
      <c r="F48" s="6">
        <f t="shared" si="11"/>
        <v>421729.06</v>
      </c>
      <c r="G48" s="6">
        <f t="shared" si="11"/>
        <v>0</v>
      </c>
      <c r="H48" s="6">
        <f t="shared" si="11"/>
        <v>0</v>
      </c>
      <c r="I48" s="6">
        <f t="shared" si="11"/>
        <v>421729.06</v>
      </c>
    </row>
    <row r="49" spans="2:9" x14ac:dyDescent="0.2">
      <c r="B49" s="7"/>
      <c r="C49" s="8" t="s">
        <v>51</v>
      </c>
      <c r="D49" s="6">
        <v>0</v>
      </c>
      <c r="E49" s="9">
        <v>15912.65</v>
      </c>
      <c r="F49" s="9">
        <v>15912.65</v>
      </c>
      <c r="G49" s="6">
        <v>0</v>
      </c>
      <c r="H49" s="6">
        <v>0</v>
      </c>
      <c r="I49" s="6">
        <f>+F49-H49</f>
        <v>15912.65</v>
      </c>
    </row>
    <row r="50" spans="2:9" x14ac:dyDescent="0.2">
      <c r="B50" s="7"/>
      <c r="C50" s="8" t="s">
        <v>52</v>
      </c>
      <c r="D50" s="6">
        <v>0</v>
      </c>
      <c r="E50" s="9">
        <v>0</v>
      </c>
      <c r="F50" s="9">
        <v>0</v>
      </c>
      <c r="G50" s="6">
        <v>0</v>
      </c>
      <c r="H50" s="6">
        <v>0</v>
      </c>
      <c r="I50" s="6">
        <v>0</v>
      </c>
    </row>
    <row r="51" spans="2:9" x14ac:dyDescent="0.2">
      <c r="B51" s="7"/>
      <c r="C51" s="8" t="s">
        <v>53</v>
      </c>
      <c r="D51" s="6">
        <v>0</v>
      </c>
      <c r="E51" s="9">
        <v>0</v>
      </c>
      <c r="F51" s="9">
        <v>0</v>
      </c>
      <c r="G51" s="6">
        <v>0</v>
      </c>
      <c r="H51" s="6">
        <v>0</v>
      </c>
      <c r="I51" s="6">
        <v>0</v>
      </c>
    </row>
    <row r="52" spans="2:9" x14ac:dyDescent="0.2">
      <c r="B52" s="7"/>
      <c r="C52" s="8" t="s">
        <v>54</v>
      </c>
      <c r="D52" s="6">
        <v>0</v>
      </c>
      <c r="E52" s="9">
        <v>0</v>
      </c>
      <c r="F52" s="9">
        <v>0</v>
      </c>
      <c r="G52" s="6">
        <v>0</v>
      </c>
      <c r="H52" s="6">
        <v>0</v>
      </c>
      <c r="I52" s="6">
        <v>0</v>
      </c>
    </row>
    <row r="53" spans="2:9" x14ac:dyDescent="0.2">
      <c r="B53" s="7"/>
      <c r="C53" s="8" t="s">
        <v>55</v>
      </c>
      <c r="D53" s="6">
        <v>0</v>
      </c>
      <c r="E53" s="9">
        <v>0</v>
      </c>
      <c r="F53" s="9">
        <v>0</v>
      </c>
      <c r="G53" s="6">
        <v>0</v>
      </c>
      <c r="H53" s="6">
        <v>0</v>
      </c>
      <c r="I53" s="6">
        <v>0</v>
      </c>
    </row>
    <row r="54" spans="2:9" x14ac:dyDescent="0.2">
      <c r="B54" s="7"/>
      <c r="C54" s="8" t="s">
        <v>56</v>
      </c>
      <c r="D54" s="6">
        <v>0</v>
      </c>
      <c r="E54" s="9">
        <v>0</v>
      </c>
      <c r="F54" s="9">
        <v>0</v>
      </c>
      <c r="G54" s="6">
        <v>0</v>
      </c>
      <c r="H54" s="6">
        <v>0</v>
      </c>
      <c r="I54" s="6">
        <v>0</v>
      </c>
    </row>
    <row r="55" spans="2:9" x14ac:dyDescent="0.2">
      <c r="B55" s="7"/>
      <c r="C55" s="8" t="s">
        <v>57</v>
      </c>
      <c r="D55" s="6">
        <v>0</v>
      </c>
      <c r="E55" s="9">
        <v>0</v>
      </c>
      <c r="F55" s="9">
        <v>0</v>
      </c>
      <c r="G55" s="6">
        <v>0</v>
      </c>
      <c r="H55" s="6">
        <v>0</v>
      </c>
      <c r="I55" s="6">
        <v>0</v>
      </c>
    </row>
    <row r="56" spans="2:9" x14ac:dyDescent="0.2">
      <c r="B56" s="7"/>
      <c r="C56" s="8" t="s">
        <v>58</v>
      </c>
      <c r="D56" s="6">
        <v>0</v>
      </c>
      <c r="E56" s="9">
        <v>0</v>
      </c>
      <c r="F56" s="9">
        <v>0</v>
      </c>
      <c r="G56" s="6">
        <v>0</v>
      </c>
      <c r="H56" s="6">
        <v>0</v>
      </c>
      <c r="I56" s="6">
        <v>0</v>
      </c>
    </row>
    <row r="57" spans="2:9" x14ac:dyDescent="0.2">
      <c r="B57" s="7"/>
      <c r="C57" s="8" t="s">
        <v>59</v>
      </c>
      <c r="D57" s="6">
        <v>0</v>
      </c>
      <c r="E57" s="9">
        <v>405816.41</v>
      </c>
      <c r="F57" s="9">
        <v>405816.41</v>
      </c>
      <c r="G57" s="6">
        <v>0</v>
      </c>
      <c r="H57" s="6">
        <v>0</v>
      </c>
      <c r="I57" s="6">
        <f>+F57-H57</f>
        <v>405816.41</v>
      </c>
    </row>
    <row r="58" spans="2:9" x14ac:dyDescent="0.2">
      <c r="B58" s="43" t="s">
        <v>60</v>
      </c>
      <c r="C58" s="44"/>
      <c r="D58" s="6">
        <f>+SUM(D59:D61)</f>
        <v>0</v>
      </c>
      <c r="E58" s="9">
        <f t="shared" ref="E58:H58" si="12">+SUM(E59:E61)</f>
        <v>0</v>
      </c>
      <c r="F58" s="6">
        <f t="shared" si="12"/>
        <v>0</v>
      </c>
      <c r="G58" s="6">
        <f t="shared" si="12"/>
        <v>0</v>
      </c>
      <c r="H58" s="6">
        <f t="shared" si="12"/>
        <v>0</v>
      </c>
      <c r="I58" s="6">
        <v>0</v>
      </c>
    </row>
    <row r="59" spans="2:9" x14ac:dyDescent="0.2">
      <c r="B59" s="7"/>
      <c r="C59" s="8" t="s">
        <v>61</v>
      </c>
      <c r="D59" s="6">
        <v>0</v>
      </c>
      <c r="E59" s="9">
        <v>0</v>
      </c>
      <c r="F59" s="9">
        <v>0</v>
      </c>
      <c r="G59" s="6">
        <v>0</v>
      </c>
      <c r="H59" s="6">
        <v>0</v>
      </c>
      <c r="I59" s="6">
        <v>0</v>
      </c>
    </row>
    <row r="60" spans="2:9" x14ac:dyDescent="0.2">
      <c r="B60" s="7"/>
      <c r="C60" s="8" t="s">
        <v>62</v>
      </c>
      <c r="D60" s="6">
        <v>0</v>
      </c>
      <c r="E60" s="9">
        <v>0</v>
      </c>
      <c r="F60" s="9">
        <v>0</v>
      </c>
      <c r="G60" s="6">
        <v>0</v>
      </c>
      <c r="H60" s="6">
        <v>0</v>
      </c>
      <c r="I60" s="9">
        <v>0</v>
      </c>
    </row>
    <row r="61" spans="2:9" x14ac:dyDescent="0.2">
      <c r="B61" s="7"/>
      <c r="C61" s="8" t="s">
        <v>63</v>
      </c>
      <c r="D61" s="6">
        <v>0</v>
      </c>
      <c r="E61" s="9">
        <v>0</v>
      </c>
      <c r="F61" s="9">
        <v>0</v>
      </c>
      <c r="G61" s="6">
        <v>0</v>
      </c>
      <c r="H61" s="6">
        <v>0</v>
      </c>
      <c r="I61" s="9">
        <v>0</v>
      </c>
    </row>
    <row r="62" spans="2:9" ht="24.75" customHeight="1" x14ac:dyDescent="0.2">
      <c r="B62" s="23" t="s">
        <v>64</v>
      </c>
      <c r="C62" s="24"/>
      <c r="D62" s="6">
        <f>SUM(D63:D70)</f>
        <v>0</v>
      </c>
      <c r="E62" s="9">
        <f t="shared" ref="E62:H62" si="13">SUM(E63:E70)</f>
        <v>0</v>
      </c>
      <c r="F62" s="6">
        <f t="shared" si="13"/>
        <v>0</v>
      </c>
      <c r="G62" s="6">
        <f t="shared" si="13"/>
        <v>0</v>
      </c>
      <c r="H62" s="6">
        <f t="shared" si="13"/>
        <v>0</v>
      </c>
      <c r="I62" s="9">
        <v>0</v>
      </c>
    </row>
    <row r="63" spans="2:9" ht="24" x14ac:dyDescent="0.2">
      <c r="B63" s="7"/>
      <c r="C63" s="8" t="s">
        <v>65</v>
      </c>
      <c r="D63" s="6">
        <v>0</v>
      </c>
      <c r="E63" s="9">
        <v>0</v>
      </c>
      <c r="F63" s="9">
        <v>0</v>
      </c>
      <c r="G63" s="6">
        <v>0</v>
      </c>
      <c r="H63" s="6">
        <v>0</v>
      </c>
      <c r="I63" s="9">
        <v>0</v>
      </c>
    </row>
    <row r="64" spans="2:9" x14ac:dyDescent="0.2">
      <c r="B64" s="7"/>
      <c r="C64" s="8" t="s">
        <v>66</v>
      </c>
      <c r="D64" s="6">
        <v>0</v>
      </c>
      <c r="E64" s="9">
        <v>0</v>
      </c>
      <c r="F64" s="9">
        <v>0</v>
      </c>
      <c r="G64" s="6">
        <v>0</v>
      </c>
      <c r="H64" s="6">
        <v>0</v>
      </c>
      <c r="I64" s="9">
        <v>0</v>
      </c>
    </row>
    <row r="65" spans="2:9" x14ac:dyDescent="0.2">
      <c r="B65" s="7"/>
      <c r="C65" s="8" t="s">
        <v>67</v>
      </c>
      <c r="D65" s="6">
        <v>0</v>
      </c>
      <c r="E65" s="9">
        <v>0</v>
      </c>
      <c r="F65" s="9">
        <v>0</v>
      </c>
      <c r="G65" s="6">
        <v>0</v>
      </c>
      <c r="H65" s="6">
        <v>0</v>
      </c>
      <c r="I65" s="9">
        <v>0</v>
      </c>
    </row>
    <row r="66" spans="2:9" x14ac:dyDescent="0.2">
      <c r="B66" s="7"/>
      <c r="C66" s="8" t="s">
        <v>68</v>
      </c>
      <c r="D66" s="6">
        <v>0</v>
      </c>
      <c r="E66" s="9">
        <v>0</v>
      </c>
      <c r="F66" s="9">
        <v>0</v>
      </c>
      <c r="G66" s="6">
        <v>0</v>
      </c>
      <c r="H66" s="6">
        <v>0</v>
      </c>
      <c r="I66" s="9">
        <v>0</v>
      </c>
    </row>
    <row r="67" spans="2:9" ht="24" x14ac:dyDescent="0.2">
      <c r="B67" s="7"/>
      <c r="C67" s="8" t="s">
        <v>69</v>
      </c>
      <c r="D67" s="6">
        <v>0</v>
      </c>
      <c r="E67" s="9">
        <v>0</v>
      </c>
      <c r="F67" s="9">
        <v>0</v>
      </c>
      <c r="G67" s="6">
        <v>0</v>
      </c>
      <c r="H67" s="6">
        <v>0</v>
      </c>
      <c r="I67" s="9">
        <v>0</v>
      </c>
    </row>
    <row r="68" spans="2:9" x14ac:dyDescent="0.2">
      <c r="B68" s="7"/>
      <c r="C68" s="8" t="s">
        <v>70</v>
      </c>
      <c r="D68" s="6">
        <v>0</v>
      </c>
      <c r="E68" s="9">
        <v>0</v>
      </c>
      <c r="F68" s="9">
        <v>0</v>
      </c>
      <c r="G68" s="6">
        <v>0</v>
      </c>
      <c r="H68" s="6">
        <v>0</v>
      </c>
      <c r="I68" s="9">
        <v>0</v>
      </c>
    </row>
    <row r="69" spans="2:9" x14ac:dyDescent="0.2">
      <c r="B69" s="7"/>
      <c r="C69" s="8" t="s">
        <v>71</v>
      </c>
      <c r="D69" s="6">
        <v>0</v>
      </c>
      <c r="E69" s="9">
        <v>0</v>
      </c>
      <c r="F69" s="9">
        <v>0</v>
      </c>
      <c r="G69" s="6">
        <v>0</v>
      </c>
      <c r="H69" s="6">
        <v>0</v>
      </c>
      <c r="I69" s="9">
        <v>0</v>
      </c>
    </row>
    <row r="70" spans="2:9" ht="24" x14ac:dyDescent="0.2">
      <c r="B70" s="7"/>
      <c r="C70" s="8" t="s">
        <v>72</v>
      </c>
      <c r="D70" s="6">
        <v>0</v>
      </c>
      <c r="E70" s="9">
        <v>0</v>
      </c>
      <c r="F70" s="9">
        <v>0</v>
      </c>
      <c r="G70" s="6">
        <v>0</v>
      </c>
      <c r="H70" s="6">
        <v>0</v>
      </c>
      <c r="I70" s="9">
        <v>0</v>
      </c>
    </row>
    <row r="71" spans="2:9" x14ac:dyDescent="0.2">
      <c r="B71" s="43" t="s">
        <v>73</v>
      </c>
      <c r="C71" s="44"/>
      <c r="D71" s="6">
        <v>0</v>
      </c>
      <c r="E71" s="9">
        <v>0</v>
      </c>
      <c r="F71" s="9">
        <v>0</v>
      </c>
      <c r="G71" s="6">
        <v>0</v>
      </c>
      <c r="H71" s="9">
        <v>0</v>
      </c>
      <c r="I71" s="9">
        <v>0</v>
      </c>
    </row>
    <row r="72" spans="2:9" x14ac:dyDescent="0.2">
      <c r="B72" s="7"/>
      <c r="C72" s="10" t="s">
        <v>74</v>
      </c>
      <c r="D72" s="6">
        <v>0</v>
      </c>
      <c r="E72" s="9">
        <v>0</v>
      </c>
      <c r="F72" s="9">
        <v>0</v>
      </c>
      <c r="G72" s="6">
        <v>0</v>
      </c>
      <c r="H72" s="9">
        <v>0</v>
      </c>
      <c r="I72" s="9">
        <v>0</v>
      </c>
    </row>
    <row r="73" spans="2:9" x14ac:dyDescent="0.2">
      <c r="B73" s="7"/>
      <c r="C73" s="10" t="s">
        <v>75</v>
      </c>
      <c r="D73" s="6">
        <v>0</v>
      </c>
      <c r="E73" s="9">
        <v>0</v>
      </c>
      <c r="F73" s="9">
        <v>0</v>
      </c>
      <c r="G73" s="6">
        <v>0</v>
      </c>
      <c r="H73" s="9">
        <v>0</v>
      </c>
      <c r="I73" s="9">
        <v>0</v>
      </c>
    </row>
    <row r="74" spans="2:9" x14ac:dyDescent="0.2">
      <c r="B74" s="7"/>
      <c r="C74" s="10" t="s">
        <v>76</v>
      </c>
      <c r="D74" s="6">
        <v>0</v>
      </c>
      <c r="E74" s="9">
        <v>0</v>
      </c>
      <c r="F74" s="9">
        <v>0</v>
      </c>
      <c r="G74" s="6">
        <v>0</v>
      </c>
      <c r="H74" s="9">
        <v>0</v>
      </c>
      <c r="I74" s="9">
        <v>0</v>
      </c>
    </row>
    <row r="75" spans="2:9" x14ac:dyDescent="0.2">
      <c r="B75" s="43" t="s">
        <v>77</v>
      </c>
      <c r="C75" s="44"/>
      <c r="D75" s="6">
        <v>0</v>
      </c>
      <c r="E75" s="9">
        <v>0</v>
      </c>
      <c r="F75" s="9">
        <v>0</v>
      </c>
      <c r="G75" s="6">
        <v>0</v>
      </c>
      <c r="H75" s="9">
        <v>0</v>
      </c>
      <c r="I75" s="9">
        <v>0</v>
      </c>
    </row>
    <row r="76" spans="2:9" x14ac:dyDescent="0.2">
      <c r="B76" s="7"/>
      <c r="C76" s="8" t="s">
        <v>78</v>
      </c>
      <c r="D76" s="6">
        <v>0</v>
      </c>
      <c r="E76" s="9">
        <v>0</v>
      </c>
      <c r="F76" s="9">
        <v>0</v>
      </c>
      <c r="G76" s="6">
        <v>0</v>
      </c>
      <c r="H76" s="9">
        <v>0</v>
      </c>
      <c r="I76" s="9">
        <v>0</v>
      </c>
    </row>
    <row r="77" spans="2:9" x14ac:dyDescent="0.2">
      <c r="B77" s="7"/>
      <c r="C77" s="8" t="s">
        <v>79</v>
      </c>
      <c r="D77" s="6">
        <v>0</v>
      </c>
      <c r="E77" s="9">
        <v>0</v>
      </c>
      <c r="F77" s="9">
        <v>0</v>
      </c>
      <c r="G77" s="6">
        <v>0</v>
      </c>
      <c r="H77" s="9">
        <v>0</v>
      </c>
      <c r="I77" s="9">
        <v>0</v>
      </c>
    </row>
    <row r="78" spans="2:9" x14ac:dyDescent="0.2">
      <c r="B78" s="7"/>
      <c r="C78" s="8" t="s">
        <v>80</v>
      </c>
      <c r="D78" s="6">
        <v>0</v>
      </c>
      <c r="E78" s="9">
        <v>0</v>
      </c>
      <c r="F78" s="9">
        <v>0</v>
      </c>
      <c r="G78" s="6">
        <v>0</v>
      </c>
      <c r="H78" s="9">
        <v>0</v>
      </c>
      <c r="I78" s="9">
        <v>0</v>
      </c>
    </row>
    <row r="79" spans="2:9" x14ac:dyDescent="0.2">
      <c r="B79" s="7"/>
      <c r="C79" s="8" t="s">
        <v>81</v>
      </c>
      <c r="D79" s="6">
        <v>0</v>
      </c>
      <c r="E79" s="9">
        <v>0</v>
      </c>
      <c r="F79" s="9">
        <v>0</v>
      </c>
      <c r="G79" s="6">
        <v>0</v>
      </c>
      <c r="H79" s="9">
        <v>0</v>
      </c>
      <c r="I79" s="9">
        <v>0</v>
      </c>
    </row>
    <row r="80" spans="2:9" x14ac:dyDescent="0.2">
      <c r="B80" s="7"/>
      <c r="C80" s="8" t="s">
        <v>82</v>
      </c>
      <c r="D80" s="6">
        <v>0</v>
      </c>
      <c r="E80" s="9">
        <v>0</v>
      </c>
      <c r="F80" s="9">
        <v>0</v>
      </c>
      <c r="G80" s="6">
        <v>0</v>
      </c>
      <c r="H80" s="9">
        <v>0</v>
      </c>
      <c r="I80" s="9">
        <v>0</v>
      </c>
    </row>
    <row r="81" spans="2:14" x14ac:dyDescent="0.2">
      <c r="B81" s="7"/>
      <c r="C81" s="8" t="s">
        <v>83</v>
      </c>
      <c r="D81" s="6">
        <v>0</v>
      </c>
      <c r="E81" s="9">
        <v>0</v>
      </c>
      <c r="F81" s="9">
        <v>0</v>
      </c>
      <c r="G81" s="6">
        <v>0</v>
      </c>
      <c r="H81" s="9">
        <v>0</v>
      </c>
      <c r="I81" s="9">
        <v>0</v>
      </c>
    </row>
    <row r="82" spans="2:14" ht="24" x14ac:dyDescent="0.2">
      <c r="B82" s="7"/>
      <c r="C82" s="8" t="s">
        <v>84</v>
      </c>
      <c r="D82" s="6">
        <v>0</v>
      </c>
      <c r="E82" s="9">
        <v>0</v>
      </c>
      <c r="F82" s="9">
        <v>0</v>
      </c>
      <c r="G82" s="6">
        <v>0</v>
      </c>
      <c r="H82" s="9">
        <v>0</v>
      </c>
      <c r="I82" s="9">
        <v>0</v>
      </c>
    </row>
    <row r="83" spans="2:14" ht="4.5" customHeight="1" thickBot="1" x14ac:dyDescent="0.25">
      <c r="B83" s="47"/>
      <c r="C83" s="48"/>
      <c r="D83" s="11"/>
      <c r="E83" s="12"/>
      <c r="F83" s="12"/>
      <c r="G83" s="12"/>
      <c r="H83" s="12"/>
      <c r="I83" s="12"/>
    </row>
    <row r="84" spans="2:14" ht="14.45" customHeight="1" x14ac:dyDescent="0.2">
      <c r="B84" s="41" t="s">
        <v>85</v>
      </c>
      <c r="C84" s="49"/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N84" s="13"/>
    </row>
    <row r="85" spans="2:14" x14ac:dyDescent="0.2">
      <c r="B85" s="50"/>
      <c r="C85" s="51"/>
      <c r="D85" s="46"/>
      <c r="E85" s="46"/>
      <c r="F85" s="46"/>
      <c r="G85" s="46"/>
      <c r="H85" s="46"/>
      <c r="I85" s="46"/>
    </row>
    <row r="86" spans="2:14" x14ac:dyDescent="0.2">
      <c r="B86" s="43" t="s">
        <v>12</v>
      </c>
      <c r="C86" s="53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2:14" ht="24" x14ac:dyDescent="0.2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">
      <c r="B94" s="43" t="s">
        <v>20</v>
      </c>
      <c r="C94" s="53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2:14" ht="24" x14ac:dyDescent="0.2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4" x14ac:dyDescent="0.2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4" x14ac:dyDescent="0.2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ht="24" x14ac:dyDescent="0.2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4" x14ac:dyDescent="0.2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ht="24" x14ac:dyDescent="0.2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">
      <c r="B104" s="43" t="s">
        <v>30</v>
      </c>
      <c r="C104" s="53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4" x14ac:dyDescent="0.2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4" x14ac:dyDescent="0.2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">
      <c r="B114" s="23" t="s">
        <v>40</v>
      </c>
      <c r="C114" s="52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4" x14ac:dyDescent="0.2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4" x14ac:dyDescent="0.2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">
      <c r="B124" s="23" t="s">
        <v>50</v>
      </c>
      <c r="C124" s="52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">
      <c r="B134" s="43" t="s">
        <v>60</v>
      </c>
      <c r="C134" s="53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">
      <c r="B138" s="23" t="s">
        <v>64</v>
      </c>
      <c r="C138" s="52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4" x14ac:dyDescent="0.2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4" x14ac:dyDescent="0.2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4" x14ac:dyDescent="0.2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">
      <c r="B147" s="43" t="s">
        <v>73</v>
      </c>
      <c r="C147" s="53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">
      <c r="B151" s="43" t="s">
        <v>77</v>
      </c>
      <c r="C151" s="53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15" customHeight="1" x14ac:dyDescent="0.2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">
      <c r="B159" s="7"/>
      <c r="C159" s="10"/>
      <c r="D159" s="6"/>
      <c r="E159" s="9"/>
      <c r="F159" s="9"/>
      <c r="G159" s="9"/>
      <c r="H159" s="9"/>
      <c r="I159" s="9"/>
    </row>
    <row r="160" spans="2:9" x14ac:dyDescent="0.2">
      <c r="B160" s="50" t="s">
        <v>86</v>
      </c>
      <c r="C160" s="51"/>
      <c r="D160" s="5">
        <f t="shared" ref="D160:I160" si="14">D9</f>
        <v>28374400</v>
      </c>
      <c r="E160" s="21">
        <f t="shared" si="14"/>
        <v>421729.06</v>
      </c>
      <c r="F160" s="21">
        <f t="shared" si="14"/>
        <v>28796129.059999999</v>
      </c>
      <c r="G160" s="21">
        <f t="shared" si="14"/>
        <v>6095807.46</v>
      </c>
      <c r="H160" s="21">
        <f t="shared" si="14"/>
        <v>5750075.4199999999</v>
      </c>
      <c r="I160" s="21">
        <f t="shared" si="14"/>
        <v>22700321.600000001</v>
      </c>
    </row>
    <row r="161" spans="2:9" ht="5.25" customHeight="1" thickBot="1" x14ac:dyDescent="0.25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"/>
    <row r="166" spans="2:9" ht="18.75" x14ac:dyDescent="0.3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0" fitToHeight="0" orientation="portrait" verticalDpi="0" r:id="rId1"/>
  <ignoredErrors>
    <ignoredError sqref="E10 D18:E18 D28 D38:H38 D48:H48 D58:H58 D62:H62 H28 G18:H18 G10:I10" formulaRange="1"/>
    <ignoredError sqref="F9 I28 F18 F28" formula="1"/>
    <ignoredError sqref="F1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2019-02-28T20:39:07Z</dcterms:created>
  <dcterms:modified xsi:type="dcterms:W3CDTF">2021-04-23T17:37:41Z</dcterms:modified>
</cp:coreProperties>
</file>